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6a8aa16d7e10494/Documentos/2025/PROJETOS/PONTE ADUELAS DER/PONTE PINGO DE OURO/Documentos/"/>
    </mc:Choice>
  </mc:AlternateContent>
  <xr:revisionPtr revIDLastSave="0" documentId="8_{2A7318BB-0752-42EB-A6B7-678E5358065A}" xr6:coauthVersionLast="47" xr6:coauthVersionMax="47" xr10:uidLastSave="{00000000-0000-0000-0000-000000000000}"/>
  <bookViews>
    <workbookView xWindow="-120" yWindow="-120" windowWidth="29040" windowHeight="15720" xr2:uid="{85511CFD-7379-44AD-8FC7-2904BF6A19DC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3" i="1" l="1"/>
  <c r="F63" i="1"/>
  <c r="F62" i="1"/>
  <c r="F65" i="1" s="1"/>
  <c r="F45" i="1"/>
  <c r="F46" i="1"/>
  <c r="F47" i="1"/>
  <c r="F12" i="1"/>
  <c r="F101" i="1"/>
  <c r="F95" i="1"/>
  <c r="F97" i="1" s="1"/>
  <c r="F89" i="1"/>
  <c r="F91" i="1" s="1"/>
  <c r="F83" i="1"/>
  <c r="F85" i="1" s="1"/>
  <c r="F77" i="1"/>
  <c r="F71" i="1"/>
  <c r="F70" i="1"/>
  <c r="F69" i="1"/>
  <c r="F73" i="1" s="1"/>
  <c r="F55" i="1"/>
  <c r="F54" i="1"/>
  <c r="F58" i="1" s="1"/>
  <c r="F53" i="1"/>
  <c r="F38" i="1"/>
  <c r="F37" i="1"/>
  <c r="F40" i="1" s="1"/>
  <c r="F49" i="1" l="1"/>
  <c r="F26" i="1"/>
  <c r="F28" i="1"/>
  <c r="F29" i="1"/>
  <c r="F30" i="1"/>
  <c r="F31" i="1"/>
  <c r="F25" i="1"/>
  <c r="F19" i="1"/>
  <c r="F21" i="1" s="1"/>
  <c r="F15" i="1"/>
  <c r="F33" i="1" l="1"/>
</calcChain>
</file>

<file path=xl/sharedStrings.xml><?xml version="1.0" encoding="utf-8"?>
<sst xmlns="http://schemas.openxmlformats.org/spreadsheetml/2006/main" count="188" uniqueCount="61">
  <si>
    <t>m3</t>
  </si>
  <si>
    <t>Total do grupo</t>
  </si>
  <si>
    <t>Descrição do Serviço</t>
  </si>
  <si>
    <t xml:space="preserve">Codigo </t>
  </si>
  <si>
    <t>unid</t>
  </si>
  <si>
    <t>Quantidade</t>
  </si>
  <si>
    <t>Preço Unitário</t>
  </si>
  <si>
    <t>Preço Total</t>
  </si>
  <si>
    <t>Bombeamento de concreto usinado</t>
  </si>
  <si>
    <t xml:space="preserve">Concreto Fck = 30 MPa usinado , exclusive bombeamento </t>
  </si>
  <si>
    <t>Formas de madeira compensada resinada</t>
  </si>
  <si>
    <t>Fornecimento e colocação geotextil n/tecido(GNT)</t>
  </si>
  <si>
    <t>m2</t>
  </si>
  <si>
    <t>Fornecimento e colocação de tela metálica tipo Telcon Q-92 ou equivalente</t>
  </si>
  <si>
    <t>kg</t>
  </si>
  <si>
    <t>Lastro de rachão  britado</t>
  </si>
  <si>
    <t>Fornecimento e instalação de galeria pré-moldada de concreto BSCC 3,00x3,00m, inclusive rejunte e exclusive berço/lastro</t>
  </si>
  <si>
    <t>m</t>
  </si>
  <si>
    <t>02.01 - BERÇO</t>
  </si>
  <si>
    <t>02.02 - Aduelas</t>
  </si>
  <si>
    <t>02.03 - Alas</t>
  </si>
  <si>
    <t>Execução de Furos em concreto armado fixação de conectores aço CA- 50 d=12,70 m,L=65cm</t>
  </si>
  <si>
    <t>Fornecimento e instalação de Barra  roscada  diametro 5/8'' para ancoragem de ala pré-moldada</t>
  </si>
  <si>
    <t>Fornecimentoe  execução de cabo de aço galvanizado d=1/2'' (12,7mm) entre alas pré-moldadas em concreto</t>
  </si>
  <si>
    <t>Fornecimento e instalação de aba lateral 3,00x3,50m pré-moldada de concreto</t>
  </si>
  <si>
    <t>Proteção mecânica dos cabos</t>
  </si>
  <si>
    <t>cj</t>
  </si>
  <si>
    <t>ud</t>
  </si>
  <si>
    <t/>
  </si>
  <si>
    <t>Execução de Furos em concreto armado fixação de conectores aço CA- 50 d=12,50 mm, inclusive conectores</t>
  </si>
  <si>
    <t>Fornecimento, laçamento e posicionamento no vão, de guarda-rodas de concreto armado 0,15x0,40m (P=150kg)</t>
  </si>
  <si>
    <t>02.04 - Garda rodas</t>
  </si>
  <si>
    <t>02.05 - Laje</t>
  </si>
  <si>
    <t>Aço CA-50 fornec. Dobr. Coloração</t>
  </si>
  <si>
    <t>Apoio elastométrico fretado fornec.coloração</t>
  </si>
  <si>
    <t>Carga, transporte, lançamento e posicionamento no vão, de laje alveolar H26 - 0,62x, 3,40x0,26</t>
  </si>
  <si>
    <t>02.06 - Capa de concreto</t>
  </si>
  <si>
    <t>Fornecimento e colocação de tela metálica tipo Telcon Q-92 ou similar</t>
  </si>
  <si>
    <t xml:space="preserve">Concreto usinado Fck = 30 MPa usinado , exclusive bombeamento </t>
  </si>
  <si>
    <t xml:space="preserve">03 - Sinalização provisória </t>
  </si>
  <si>
    <t>Placa de sinalização provisória</t>
  </si>
  <si>
    <t>Suporte de madeira 3" x 3" para sinalização provisória</t>
  </si>
  <si>
    <t>04 - Sinalização</t>
  </si>
  <si>
    <t>Suporte metálico galv. fogo perfil "C" 110x70x25x2,00mm, h=3,50m</t>
  </si>
  <si>
    <t>Placa de obra 4,00 x 2,00m</t>
  </si>
  <si>
    <t>placa de sinalização c/ película refletiva</t>
  </si>
  <si>
    <t xml:space="preserve">05 - Serviços complementares </t>
  </si>
  <si>
    <t>Enleivamento</t>
  </si>
  <si>
    <t>06 - Adequação de estradas</t>
  </si>
  <si>
    <t>Cascalhamento</t>
  </si>
  <si>
    <t>07 - Administração local</t>
  </si>
  <si>
    <t>Administração local</t>
  </si>
  <si>
    <t>08 - Canteiro de obras</t>
  </si>
  <si>
    <t>Instalação de canteiro de obras</t>
  </si>
  <si>
    <t xml:space="preserve">09 - Mobilização e desmobilização </t>
  </si>
  <si>
    <t xml:space="preserve">Mobilização e desmobilização </t>
  </si>
  <si>
    <t>TOTAL GERAL ORÇAMENTO</t>
  </si>
  <si>
    <t xml:space="preserve">ORÇAMENTO </t>
  </si>
  <si>
    <t>MUNICÍPIO: LARANJAL-PR</t>
  </si>
  <si>
    <t>Extensão:0,011 km</t>
  </si>
  <si>
    <t>TRECHO: PONTE PINGO DE OURO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</si>
</sst>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01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1" xfId="0" applyFont="1" applyBorder="1"/>
    <xf numFmtId="0" fontId="0" fillId="0" borderId="0" xfId="0" quotePrefix="1"/>
    <xf numFmtId="43" fontId="6" fillId="0" borderId="1" xfId="1" applyFont="1" applyBorder="1" applyAlignment="1"/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2" fontId="6" fillId="0" borderId="1" xfId="0" applyNumberFormat="1" applyFont="1" applyBorder="1"/>
    <xf numFmtId="43" fontId="6" fillId="0" borderId="1" xfId="1" applyFont="1" applyFill="1" applyBorder="1" applyAlignment="1"/>
    <xf numFmtId="43" fontId="2" fillId="2" borderId="1" xfId="0" applyNumberFormat="1" applyFont="1" applyFill="1" applyBorder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5" fillId="3" borderId="2" xfId="0" applyFont="1" applyFill="1" applyBorder="1" applyAlignment="1">
      <alignment horizontal="left"/>
    </xf>
    <xf numFmtId="0" fontId="6" fillId="4" borderId="1" xfId="0" applyFont="1" applyFill="1" applyBorder="1"/>
    <xf numFmtId="43" fontId="0" fillId="0" borderId="0" xfId="1" applyFont="1"/>
    <xf numFmtId="43" fontId="2" fillId="5" borderId="1" xfId="0" applyNumberFormat="1" applyFont="1" applyFill="1" applyBorder="1"/>
    <xf numFmtId="0" fontId="6" fillId="0" borderId="0" xfId="0" applyFont="1"/>
    <xf numFmtId="0" fontId="7" fillId="0" borderId="0" xfId="0" applyFont="1"/>
    <xf numFmtId="43" fontId="7" fillId="2" borderId="1" xfId="0" applyNumberFormat="1" applyFont="1" applyFill="1" applyBorder="1"/>
    <xf numFmtId="0" fontId="6" fillId="0" borderId="0" xfId="0" applyFont="1" applyAlignment="1">
      <alignment horizontal="center"/>
    </xf>
    <xf numFmtId="164" fontId="6" fillId="0" borderId="1" xfId="0" applyNumberFormat="1" applyFont="1" applyBorder="1"/>
    <xf numFmtId="0" fontId="6" fillId="0" borderId="0" xfId="0" quotePrefix="1" applyFont="1"/>
    <xf numFmtId="2" fontId="6" fillId="4" borderId="1" xfId="0" applyNumberFormat="1" applyFont="1" applyFill="1" applyBorder="1"/>
    <xf numFmtId="43" fontId="6" fillId="4" borderId="1" xfId="1" applyFont="1" applyFill="1" applyBorder="1"/>
    <xf numFmtId="0" fontId="2" fillId="0" borderId="0" xfId="0" applyFont="1"/>
    <xf numFmtId="4" fontId="6" fillId="4" borderId="1" xfId="0" applyNumberFormat="1" applyFont="1" applyFill="1" applyBorder="1"/>
    <xf numFmtId="0" fontId="0" fillId="2" borderId="1" xfId="0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94AA5-AA7F-404C-BAE3-A654A383BECF}">
  <dimension ref="A1:I105"/>
  <sheetViews>
    <sheetView tabSelected="1" workbookViewId="0">
      <selection activeCell="B5" sqref="B5"/>
    </sheetView>
  </sheetViews>
  <sheetFormatPr defaultRowHeight="15" x14ac:dyDescent="0.25"/>
  <cols>
    <col min="1" max="1" width="10.5703125" customWidth="1"/>
    <col min="2" max="2" width="45.7109375" customWidth="1"/>
    <col min="3" max="3" width="7.42578125" customWidth="1"/>
    <col min="4" max="4" width="12" customWidth="1"/>
    <col min="5" max="5" width="14.140625" customWidth="1"/>
    <col min="6" max="6" width="16.42578125" customWidth="1"/>
  </cols>
  <sheetData>
    <row r="1" spans="1:6" ht="15.75" x14ac:dyDescent="0.25">
      <c r="A1" s="29" t="s">
        <v>57</v>
      </c>
      <c r="B1" s="30"/>
      <c r="C1" s="30"/>
      <c r="D1" s="30"/>
      <c r="E1" s="30"/>
      <c r="F1" s="30"/>
    </row>
    <row r="2" spans="1:6" x14ac:dyDescent="0.25">
      <c r="A2" s="26" t="s">
        <v>60</v>
      </c>
      <c r="B2" s="26"/>
    </row>
    <row r="3" spans="1:6" x14ac:dyDescent="0.25">
      <c r="A3" s="26" t="s">
        <v>58</v>
      </c>
      <c r="B3" s="26"/>
    </row>
    <row r="4" spans="1:6" x14ac:dyDescent="0.25">
      <c r="A4" s="26" t="s">
        <v>59</v>
      </c>
      <c r="B4" s="26"/>
    </row>
    <row r="5" spans="1:6" x14ac:dyDescent="0.25">
      <c r="A5" s="18"/>
      <c r="B5" s="18"/>
      <c r="C5" s="18"/>
      <c r="D5" s="18"/>
      <c r="E5" s="18"/>
      <c r="F5" s="18"/>
    </row>
    <row r="6" spans="1:6" x14ac:dyDescent="0.25">
      <c r="A6" s="18"/>
      <c r="B6" s="19" t="s">
        <v>18</v>
      </c>
      <c r="C6" s="18"/>
      <c r="D6" s="18"/>
      <c r="E6" s="18"/>
      <c r="F6" s="18"/>
    </row>
    <row r="7" spans="1:6" x14ac:dyDescent="0.25">
      <c r="A7" s="4" t="s">
        <v>3</v>
      </c>
      <c r="B7" s="4" t="s">
        <v>2</v>
      </c>
      <c r="C7" s="4" t="s">
        <v>4</v>
      </c>
      <c r="D7" s="4" t="s">
        <v>5</v>
      </c>
      <c r="E7" s="4" t="s">
        <v>6</v>
      </c>
      <c r="F7" s="5" t="s">
        <v>7</v>
      </c>
    </row>
    <row r="8" spans="1:6" x14ac:dyDescent="0.25">
      <c r="A8" s="6">
        <v>795890</v>
      </c>
      <c r="B8" s="6" t="s">
        <v>8</v>
      </c>
      <c r="C8" s="11" t="s">
        <v>0</v>
      </c>
      <c r="D8" s="8">
        <v>26.4</v>
      </c>
      <c r="E8" s="15">
        <v>56.14</v>
      </c>
      <c r="F8" s="3">
        <v>1482.09</v>
      </c>
    </row>
    <row r="9" spans="1:6" x14ac:dyDescent="0.25">
      <c r="A9" s="6">
        <v>792330</v>
      </c>
      <c r="B9" s="1" t="s">
        <v>9</v>
      </c>
      <c r="C9" s="11" t="s">
        <v>0</v>
      </c>
      <c r="D9" s="8">
        <v>26.4</v>
      </c>
      <c r="E9" s="15">
        <v>705.77</v>
      </c>
      <c r="F9" s="3">
        <v>18632.32</v>
      </c>
    </row>
    <row r="10" spans="1:6" x14ac:dyDescent="0.25">
      <c r="A10" s="6">
        <v>711000</v>
      </c>
      <c r="B10" s="6" t="s">
        <v>10</v>
      </c>
      <c r="C10" s="11" t="s">
        <v>12</v>
      </c>
      <c r="D10" s="6">
        <v>24.12</v>
      </c>
      <c r="E10" s="15">
        <v>94.65</v>
      </c>
      <c r="F10" s="3">
        <v>2282.9499999999998</v>
      </c>
    </row>
    <row r="11" spans="1:6" ht="24.75" x14ac:dyDescent="0.25">
      <c r="A11" s="6">
        <v>594925</v>
      </c>
      <c r="B11" s="7" t="s">
        <v>13</v>
      </c>
      <c r="C11" s="11" t="s">
        <v>14</v>
      </c>
      <c r="D11" s="6">
        <v>143.26</v>
      </c>
      <c r="E11" s="15">
        <v>11.07</v>
      </c>
      <c r="F11" s="3">
        <v>1585.88</v>
      </c>
    </row>
    <row r="12" spans="1:6" x14ac:dyDescent="0.25">
      <c r="A12" s="6">
        <v>607000</v>
      </c>
      <c r="B12" s="1" t="s">
        <v>11</v>
      </c>
      <c r="C12" s="11" t="s">
        <v>12</v>
      </c>
      <c r="D12" s="8">
        <v>88</v>
      </c>
      <c r="E12" s="15">
        <v>8.14</v>
      </c>
      <c r="F12" s="3">
        <f t="shared" ref="F12" si="0">D12*E12</f>
        <v>716.32</v>
      </c>
    </row>
    <row r="13" spans="1:6" x14ac:dyDescent="0.25">
      <c r="A13" s="6">
        <v>793525</v>
      </c>
      <c r="B13" s="1" t="s">
        <v>15</v>
      </c>
      <c r="C13" s="11" t="s">
        <v>0</v>
      </c>
      <c r="D13" s="6">
        <v>26.4</v>
      </c>
      <c r="E13" s="15">
        <v>284.42</v>
      </c>
      <c r="F13" s="3">
        <v>7508.68</v>
      </c>
    </row>
    <row r="14" spans="1:6" x14ac:dyDescent="0.25">
      <c r="A14" s="18"/>
      <c r="B14" s="18"/>
      <c r="C14" s="21"/>
      <c r="D14" s="18"/>
      <c r="E14" s="18"/>
      <c r="F14" s="18"/>
    </row>
    <row r="15" spans="1:6" x14ac:dyDescent="0.25">
      <c r="A15" s="18"/>
      <c r="B15" s="18"/>
      <c r="C15" s="21"/>
      <c r="D15" s="32" t="s">
        <v>1</v>
      </c>
      <c r="E15" s="32"/>
      <c r="F15" s="20">
        <f>SUM(F8:F13)</f>
        <v>32208.240000000002</v>
      </c>
    </row>
    <row r="16" spans="1:6" x14ac:dyDescent="0.25">
      <c r="A16" s="18"/>
      <c r="B16" s="18"/>
      <c r="C16" s="21"/>
      <c r="D16" s="18"/>
      <c r="E16" s="18"/>
      <c r="F16" s="18"/>
    </row>
    <row r="17" spans="1:6" x14ac:dyDescent="0.25">
      <c r="A17" s="18"/>
      <c r="B17" s="19" t="s">
        <v>19</v>
      </c>
      <c r="C17" s="21"/>
      <c r="D17" s="18"/>
      <c r="E17" s="18"/>
      <c r="F17" s="18"/>
    </row>
    <row r="18" spans="1:6" x14ac:dyDescent="0.25">
      <c r="A18" s="4" t="s">
        <v>3</v>
      </c>
      <c r="B18" s="4" t="s">
        <v>2</v>
      </c>
      <c r="C18" s="12" t="s">
        <v>4</v>
      </c>
      <c r="D18" s="4" t="s">
        <v>5</v>
      </c>
      <c r="E18" s="4" t="s">
        <v>6</v>
      </c>
      <c r="F18" s="5" t="s">
        <v>7</v>
      </c>
    </row>
    <row r="19" spans="1:6" ht="36.75" x14ac:dyDescent="0.25">
      <c r="A19" s="6">
        <v>790303</v>
      </c>
      <c r="B19" s="7" t="s">
        <v>16</v>
      </c>
      <c r="C19" s="11" t="s">
        <v>17</v>
      </c>
      <c r="D19" s="22">
        <v>14</v>
      </c>
      <c r="E19" s="27">
        <v>20903.21</v>
      </c>
      <c r="F19" s="9">
        <f t="shared" ref="F19" si="1">ROUND(D19*E19,2)</f>
        <v>292644.94</v>
      </c>
    </row>
    <row r="20" spans="1:6" x14ac:dyDescent="0.25">
      <c r="A20" s="18"/>
      <c r="B20" s="18"/>
      <c r="C20" s="21"/>
      <c r="D20" s="18"/>
      <c r="E20" s="18"/>
      <c r="F20" s="18"/>
    </row>
    <row r="21" spans="1:6" x14ac:dyDescent="0.25">
      <c r="A21" s="18"/>
      <c r="B21" s="18"/>
      <c r="C21" s="21"/>
      <c r="D21" s="32" t="s">
        <v>1</v>
      </c>
      <c r="E21" s="32"/>
      <c r="F21" s="20">
        <f>SUM(F19)</f>
        <v>292644.94</v>
      </c>
    </row>
    <row r="22" spans="1:6" x14ac:dyDescent="0.25">
      <c r="A22" s="18"/>
      <c r="B22" s="18"/>
      <c r="C22" s="21"/>
      <c r="D22" s="18"/>
      <c r="E22" s="18"/>
      <c r="F22" s="18"/>
    </row>
    <row r="23" spans="1:6" x14ac:dyDescent="0.25">
      <c r="A23" s="23" t="s">
        <v>28</v>
      </c>
      <c r="B23" s="19" t="s">
        <v>20</v>
      </c>
      <c r="C23" s="21"/>
      <c r="D23" s="18"/>
      <c r="E23" s="18"/>
      <c r="F23" s="18"/>
    </row>
    <row r="24" spans="1:6" x14ac:dyDescent="0.25">
      <c r="A24" s="4" t="s">
        <v>3</v>
      </c>
      <c r="B24" s="4" t="s">
        <v>2</v>
      </c>
      <c r="C24" s="12" t="s">
        <v>4</v>
      </c>
      <c r="D24" s="4" t="s">
        <v>5</v>
      </c>
      <c r="E24" s="4" t="s">
        <v>6</v>
      </c>
      <c r="F24" s="5" t="s">
        <v>7</v>
      </c>
    </row>
    <row r="25" spans="1:6" x14ac:dyDescent="0.25">
      <c r="A25" s="6">
        <v>795890</v>
      </c>
      <c r="B25" s="6" t="s">
        <v>8</v>
      </c>
      <c r="C25" s="11" t="s">
        <v>0</v>
      </c>
      <c r="D25" s="8">
        <v>4</v>
      </c>
      <c r="E25" s="24">
        <v>56.14</v>
      </c>
      <c r="F25" s="9">
        <f t="shared" ref="F25:F31" si="2">ROUND(D25*E25,2)</f>
        <v>224.56</v>
      </c>
    </row>
    <row r="26" spans="1:6" x14ac:dyDescent="0.25">
      <c r="A26" s="6">
        <v>792330</v>
      </c>
      <c r="B26" s="1" t="s">
        <v>9</v>
      </c>
      <c r="C26" s="11" t="s">
        <v>0</v>
      </c>
      <c r="D26" s="8">
        <v>4</v>
      </c>
      <c r="E26" s="24">
        <v>705.77</v>
      </c>
      <c r="F26" s="9">
        <f t="shared" si="2"/>
        <v>2823.08</v>
      </c>
    </row>
    <row r="27" spans="1:6" ht="24.75" x14ac:dyDescent="0.25">
      <c r="A27" s="6">
        <v>799965</v>
      </c>
      <c r="B27" s="13" t="s">
        <v>21</v>
      </c>
      <c r="C27" s="11" t="s">
        <v>0</v>
      </c>
      <c r="D27" s="8">
        <v>5.2</v>
      </c>
      <c r="E27" s="24">
        <v>180.89</v>
      </c>
      <c r="F27" s="9">
        <v>940.62</v>
      </c>
    </row>
    <row r="28" spans="1:6" ht="24.75" x14ac:dyDescent="0.25">
      <c r="A28" s="6">
        <v>798084</v>
      </c>
      <c r="B28" s="13" t="s">
        <v>22</v>
      </c>
      <c r="C28" s="11" t="s">
        <v>26</v>
      </c>
      <c r="D28" s="8">
        <v>8</v>
      </c>
      <c r="E28" s="24">
        <v>56.05</v>
      </c>
      <c r="F28" s="9">
        <f t="shared" si="2"/>
        <v>448.4</v>
      </c>
    </row>
    <row r="29" spans="1:6" ht="24.75" x14ac:dyDescent="0.25">
      <c r="A29" s="6">
        <v>798085</v>
      </c>
      <c r="B29" s="13" t="s">
        <v>23</v>
      </c>
      <c r="C29" s="11" t="s">
        <v>17</v>
      </c>
      <c r="D29" s="8">
        <v>48</v>
      </c>
      <c r="E29" s="24">
        <v>25.63</v>
      </c>
      <c r="F29" s="9">
        <f t="shared" si="2"/>
        <v>1230.24</v>
      </c>
    </row>
    <row r="30" spans="1:6" ht="24.75" x14ac:dyDescent="0.25">
      <c r="A30" s="6">
        <v>793305</v>
      </c>
      <c r="B30" s="13" t="s">
        <v>24</v>
      </c>
      <c r="C30" s="11" t="s">
        <v>27</v>
      </c>
      <c r="D30" s="8">
        <v>4</v>
      </c>
      <c r="E30" s="24">
        <v>7379.18</v>
      </c>
      <c r="F30" s="9">
        <f t="shared" si="2"/>
        <v>29516.720000000001</v>
      </c>
    </row>
    <row r="31" spans="1:6" x14ac:dyDescent="0.25">
      <c r="A31" s="6">
        <v>795525</v>
      </c>
      <c r="B31" s="13" t="s">
        <v>25</v>
      </c>
      <c r="C31" s="11" t="s">
        <v>27</v>
      </c>
      <c r="D31" s="8">
        <v>8</v>
      </c>
      <c r="E31" s="24">
        <v>13.56</v>
      </c>
      <c r="F31" s="9">
        <f t="shared" si="2"/>
        <v>108.48</v>
      </c>
    </row>
    <row r="32" spans="1:6" x14ac:dyDescent="0.25">
      <c r="A32" s="18"/>
      <c r="B32" s="18"/>
      <c r="C32" s="18"/>
      <c r="D32" s="18"/>
      <c r="E32" s="18"/>
      <c r="F32" s="18"/>
    </row>
    <row r="33" spans="1:6" x14ac:dyDescent="0.25">
      <c r="A33" s="18"/>
      <c r="B33" s="18"/>
      <c r="C33" s="18"/>
      <c r="D33" s="32" t="s">
        <v>1</v>
      </c>
      <c r="E33" s="32"/>
      <c r="F33" s="20">
        <f>SUM(F25:F31)</f>
        <v>35292.100000000006</v>
      </c>
    </row>
    <row r="34" spans="1:6" x14ac:dyDescent="0.25">
      <c r="A34" s="18"/>
      <c r="B34" s="18"/>
      <c r="C34" s="18"/>
      <c r="D34" s="18"/>
      <c r="E34" s="18"/>
      <c r="F34" s="18"/>
    </row>
    <row r="35" spans="1:6" x14ac:dyDescent="0.25">
      <c r="A35" s="23" t="s">
        <v>28</v>
      </c>
      <c r="B35" s="19" t="s">
        <v>31</v>
      </c>
      <c r="C35" s="21"/>
      <c r="D35" s="18"/>
      <c r="E35" s="18"/>
      <c r="F35" s="18"/>
    </row>
    <row r="36" spans="1:6" x14ac:dyDescent="0.25">
      <c r="A36" s="4" t="s">
        <v>3</v>
      </c>
      <c r="B36" s="4" t="s">
        <v>2</v>
      </c>
      <c r="C36" s="12" t="s">
        <v>4</v>
      </c>
      <c r="D36" s="4" t="s">
        <v>5</v>
      </c>
      <c r="E36" s="4" t="s">
        <v>6</v>
      </c>
      <c r="F36" s="5" t="s">
        <v>7</v>
      </c>
    </row>
    <row r="37" spans="1:6" ht="36.75" x14ac:dyDescent="0.25">
      <c r="A37" s="6">
        <v>799965</v>
      </c>
      <c r="B37" s="7" t="s">
        <v>29</v>
      </c>
      <c r="C37" s="11" t="s">
        <v>17</v>
      </c>
      <c r="D37" s="8">
        <v>11</v>
      </c>
      <c r="E37" s="24">
        <v>180.89</v>
      </c>
      <c r="F37" s="9">
        <f t="shared" ref="F37:F38" si="3">ROUND(D37*E37,2)</f>
        <v>1989.79</v>
      </c>
    </row>
    <row r="38" spans="1:6" ht="36.75" x14ac:dyDescent="0.25">
      <c r="A38" s="6">
        <v>798090</v>
      </c>
      <c r="B38" s="7" t="s">
        <v>30</v>
      </c>
      <c r="C38" s="11" t="s">
        <v>17</v>
      </c>
      <c r="D38" s="8">
        <v>22</v>
      </c>
      <c r="E38" s="24">
        <v>563.4</v>
      </c>
      <c r="F38" s="9">
        <f t="shared" si="3"/>
        <v>12394.8</v>
      </c>
    </row>
    <row r="39" spans="1:6" x14ac:dyDescent="0.25">
      <c r="A39" s="18"/>
      <c r="B39" s="18"/>
      <c r="C39" s="18"/>
      <c r="D39" s="18"/>
      <c r="E39" s="18"/>
      <c r="F39" s="18"/>
    </row>
    <row r="40" spans="1:6" x14ac:dyDescent="0.25">
      <c r="A40" s="18"/>
      <c r="B40" s="18"/>
      <c r="C40" s="18"/>
      <c r="D40" s="32" t="s">
        <v>1</v>
      </c>
      <c r="E40" s="32"/>
      <c r="F40" s="20">
        <f>SUM(F37:F38)</f>
        <v>14384.59</v>
      </c>
    </row>
    <row r="41" spans="1:6" x14ac:dyDescent="0.25">
      <c r="A41" s="18"/>
      <c r="B41" s="18"/>
      <c r="C41" s="18"/>
      <c r="D41" s="18"/>
      <c r="E41" s="18"/>
      <c r="F41" s="18"/>
    </row>
    <row r="42" spans="1:6" x14ac:dyDescent="0.25">
      <c r="A42" s="23" t="s">
        <v>28</v>
      </c>
      <c r="B42" s="19" t="s">
        <v>32</v>
      </c>
      <c r="C42" s="21"/>
      <c r="D42" s="18"/>
      <c r="E42" s="18"/>
      <c r="F42" s="18"/>
    </row>
    <row r="43" spans="1:6" x14ac:dyDescent="0.25">
      <c r="A43" s="4" t="s">
        <v>3</v>
      </c>
      <c r="B43" s="4" t="s">
        <v>2</v>
      </c>
      <c r="C43" s="12" t="s">
        <v>4</v>
      </c>
      <c r="D43" s="4" t="s">
        <v>5</v>
      </c>
      <c r="E43" s="4" t="s">
        <v>6</v>
      </c>
      <c r="F43" s="5" t="s">
        <v>7</v>
      </c>
    </row>
    <row r="44" spans="1:6" x14ac:dyDescent="0.25">
      <c r="A44" s="6">
        <v>730000</v>
      </c>
      <c r="B44" s="6" t="s">
        <v>33</v>
      </c>
      <c r="C44" s="11" t="s">
        <v>14</v>
      </c>
      <c r="D44" s="8">
        <v>1026.67</v>
      </c>
      <c r="E44" s="24">
        <v>17.489999999999998</v>
      </c>
      <c r="F44" s="9">
        <v>17956.45</v>
      </c>
    </row>
    <row r="45" spans="1:6" x14ac:dyDescent="0.25">
      <c r="A45" s="6">
        <v>756000</v>
      </c>
      <c r="B45" s="1" t="s">
        <v>34</v>
      </c>
      <c r="C45" s="11" t="s">
        <v>14</v>
      </c>
      <c r="D45" s="8">
        <v>11.76</v>
      </c>
      <c r="E45" s="24">
        <v>163.53</v>
      </c>
      <c r="F45" s="9">
        <f t="shared" ref="F45:F47" si="4">D45*E45</f>
        <v>1923.1127999999999</v>
      </c>
    </row>
    <row r="46" spans="1:6" ht="24.75" x14ac:dyDescent="0.25">
      <c r="A46" s="6">
        <v>797340</v>
      </c>
      <c r="B46" s="13" t="s">
        <v>35</v>
      </c>
      <c r="C46" s="11" t="s">
        <v>27</v>
      </c>
      <c r="D46" s="8">
        <v>11</v>
      </c>
      <c r="E46" s="24">
        <v>734.42</v>
      </c>
      <c r="F46" s="9">
        <f t="shared" si="4"/>
        <v>8078.62</v>
      </c>
    </row>
    <row r="47" spans="1:6" ht="24.75" x14ac:dyDescent="0.25">
      <c r="A47" s="6">
        <v>799340</v>
      </c>
      <c r="B47" s="13" t="s">
        <v>22</v>
      </c>
      <c r="C47" s="11" t="s">
        <v>27</v>
      </c>
      <c r="D47" s="8">
        <v>11</v>
      </c>
      <c r="E47" s="24">
        <v>1591.05</v>
      </c>
      <c r="F47" s="9">
        <f t="shared" si="4"/>
        <v>17501.55</v>
      </c>
    </row>
    <row r="48" spans="1:6" x14ac:dyDescent="0.25">
      <c r="A48" s="18"/>
      <c r="B48" s="18"/>
      <c r="C48" s="18"/>
      <c r="D48" s="18"/>
      <c r="E48" s="18"/>
      <c r="F48" s="18"/>
    </row>
    <row r="49" spans="1:6" x14ac:dyDescent="0.25">
      <c r="A49" s="18"/>
      <c r="B49" s="18"/>
      <c r="C49" s="18"/>
      <c r="D49" s="32" t="s">
        <v>1</v>
      </c>
      <c r="E49" s="32"/>
      <c r="F49" s="20">
        <f>SUM(F44:F47)</f>
        <v>45459.732799999998</v>
      </c>
    </row>
    <row r="50" spans="1:6" x14ac:dyDescent="0.25">
      <c r="A50" s="18"/>
      <c r="B50" s="18"/>
      <c r="C50" s="18"/>
      <c r="D50" s="18"/>
      <c r="E50" s="18"/>
      <c r="F50" s="18"/>
    </row>
    <row r="51" spans="1:6" x14ac:dyDescent="0.25">
      <c r="A51" s="23" t="s">
        <v>28</v>
      </c>
      <c r="B51" s="19" t="s">
        <v>36</v>
      </c>
      <c r="C51" s="21"/>
      <c r="D51" s="18"/>
      <c r="E51" s="18"/>
      <c r="F51" s="18"/>
    </row>
    <row r="52" spans="1:6" x14ac:dyDescent="0.25">
      <c r="A52" s="4" t="s">
        <v>3</v>
      </c>
      <c r="B52" s="4" t="s">
        <v>2</v>
      </c>
      <c r="C52" s="12" t="s">
        <v>4</v>
      </c>
      <c r="D52" s="4" t="s">
        <v>5</v>
      </c>
      <c r="E52" s="4" t="s">
        <v>6</v>
      </c>
      <c r="F52" s="5" t="s">
        <v>7</v>
      </c>
    </row>
    <row r="53" spans="1:6" x14ac:dyDescent="0.25">
      <c r="A53" s="6">
        <v>795890</v>
      </c>
      <c r="B53" s="1" t="s">
        <v>8</v>
      </c>
      <c r="C53" s="11" t="s">
        <v>0</v>
      </c>
      <c r="D53" s="8">
        <v>14</v>
      </c>
      <c r="E53" s="24">
        <v>56.14</v>
      </c>
      <c r="F53" s="9">
        <f t="shared" ref="F53:F55" si="5">ROUND(D53*E53,2)</f>
        <v>785.96</v>
      </c>
    </row>
    <row r="54" spans="1:6" x14ac:dyDescent="0.25">
      <c r="A54" s="6">
        <v>792330</v>
      </c>
      <c r="B54" s="1" t="s">
        <v>38</v>
      </c>
      <c r="C54" s="11" t="s">
        <v>0</v>
      </c>
      <c r="D54" s="8">
        <v>14</v>
      </c>
      <c r="E54" s="24">
        <v>705.77</v>
      </c>
      <c r="F54" s="9">
        <f t="shared" si="5"/>
        <v>9880.7800000000007</v>
      </c>
    </row>
    <row r="55" spans="1:6" x14ac:dyDescent="0.25">
      <c r="A55" s="6">
        <v>711000</v>
      </c>
      <c r="B55" s="14" t="s">
        <v>10</v>
      </c>
      <c r="C55" s="11" t="s">
        <v>12</v>
      </c>
      <c r="D55" s="8">
        <v>4.2</v>
      </c>
      <c r="E55" s="24">
        <v>94.65</v>
      </c>
      <c r="F55" s="9">
        <f t="shared" si="5"/>
        <v>397.53</v>
      </c>
    </row>
    <row r="56" spans="1:6" x14ac:dyDescent="0.25">
      <c r="A56" s="6">
        <v>594925</v>
      </c>
      <c r="B56" s="1" t="s">
        <v>37</v>
      </c>
      <c r="C56" s="11" t="s">
        <v>14</v>
      </c>
      <c r="D56" s="8">
        <v>113.96</v>
      </c>
      <c r="E56" s="24">
        <v>11.07</v>
      </c>
      <c r="F56" s="9">
        <v>1261.53</v>
      </c>
    </row>
    <row r="57" spans="1:6" x14ac:dyDescent="0.25">
      <c r="A57" s="18"/>
      <c r="B57" s="18"/>
      <c r="C57" s="18"/>
      <c r="D57" s="18"/>
      <c r="E57" s="18"/>
      <c r="F57" s="18"/>
    </row>
    <row r="58" spans="1:6" x14ac:dyDescent="0.25">
      <c r="A58" s="18"/>
      <c r="B58" s="18"/>
      <c r="C58" s="18"/>
      <c r="D58" s="32" t="s">
        <v>1</v>
      </c>
      <c r="E58" s="32"/>
      <c r="F58" s="20">
        <f>SUM(F53:F57)</f>
        <v>12325.800000000003</v>
      </c>
    </row>
    <row r="59" spans="1:6" x14ac:dyDescent="0.25">
      <c r="A59" s="18"/>
      <c r="B59" s="18"/>
      <c r="C59" s="18"/>
      <c r="D59" s="18"/>
      <c r="E59" s="18"/>
      <c r="F59" s="18"/>
    </row>
    <row r="60" spans="1:6" x14ac:dyDescent="0.25">
      <c r="A60" s="23" t="s">
        <v>28</v>
      </c>
      <c r="B60" s="19" t="s">
        <v>39</v>
      </c>
      <c r="C60" s="21"/>
      <c r="D60" s="18"/>
      <c r="E60" s="18"/>
      <c r="F60" s="18"/>
    </row>
    <row r="61" spans="1:6" x14ac:dyDescent="0.25">
      <c r="A61" s="4" t="s">
        <v>3</v>
      </c>
      <c r="B61" s="4" t="s">
        <v>2</v>
      </c>
      <c r="C61" s="12" t="s">
        <v>4</v>
      </c>
      <c r="D61" s="4" t="s">
        <v>5</v>
      </c>
      <c r="E61" s="4" t="s">
        <v>6</v>
      </c>
      <c r="F61" s="5" t="s">
        <v>7</v>
      </c>
    </row>
    <row r="62" spans="1:6" x14ac:dyDescent="0.25">
      <c r="A62" s="6">
        <v>802160</v>
      </c>
      <c r="B62" s="1" t="s">
        <v>40</v>
      </c>
      <c r="C62" s="11" t="s">
        <v>12</v>
      </c>
      <c r="D62" s="8">
        <v>0.72</v>
      </c>
      <c r="E62" s="24">
        <v>97.6</v>
      </c>
      <c r="F62" s="9">
        <f>D62*E62</f>
        <v>70.271999999999991</v>
      </c>
    </row>
    <row r="63" spans="1:6" x14ac:dyDescent="0.25">
      <c r="A63" s="6">
        <v>802161</v>
      </c>
      <c r="B63" s="1" t="s">
        <v>41</v>
      </c>
      <c r="C63" s="11" t="s">
        <v>27</v>
      </c>
      <c r="D63" s="8">
        <v>2</v>
      </c>
      <c r="E63" s="24">
        <v>20.84</v>
      </c>
      <c r="F63" s="9">
        <f>D63*E63</f>
        <v>41.68</v>
      </c>
    </row>
    <row r="64" spans="1:6" x14ac:dyDescent="0.25">
      <c r="A64" s="18"/>
      <c r="B64" s="18"/>
      <c r="C64" s="18"/>
      <c r="D64" s="18"/>
      <c r="E64" s="18"/>
      <c r="F64" s="18"/>
    </row>
    <row r="65" spans="1:9" x14ac:dyDescent="0.25">
      <c r="A65" s="18"/>
      <c r="B65" s="18"/>
      <c r="C65" s="18"/>
      <c r="D65" s="32" t="s">
        <v>1</v>
      </c>
      <c r="E65" s="32"/>
      <c r="F65" s="20">
        <f>SUM(F62:F63)</f>
        <v>111.952</v>
      </c>
    </row>
    <row r="66" spans="1:9" x14ac:dyDescent="0.25">
      <c r="A66" s="18"/>
      <c r="B66" s="18"/>
      <c r="C66" s="18"/>
      <c r="D66" s="18"/>
      <c r="E66" s="18"/>
      <c r="F66" s="18"/>
    </row>
    <row r="67" spans="1:9" x14ac:dyDescent="0.25">
      <c r="A67" s="23" t="s">
        <v>28</v>
      </c>
      <c r="B67" s="19" t="s">
        <v>42</v>
      </c>
      <c r="C67" s="21"/>
      <c r="D67" s="18"/>
      <c r="E67" s="18"/>
      <c r="F67" s="18"/>
    </row>
    <row r="68" spans="1:9" x14ac:dyDescent="0.25">
      <c r="A68" s="4" t="s">
        <v>3</v>
      </c>
      <c r="B68" s="4" t="s">
        <v>2</v>
      </c>
      <c r="C68" s="12" t="s">
        <v>4</v>
      </c>
      <c r="D68" s="4" t="s">
        <v>5</v>
      </c>
      <c r="E68" s="4" t="s">
        <v>6</v>
      </c>
      <c r="F68" s="5" t="s">
        <v>7</v>
      </c>
    </row>
    <row r="69" spans="1:9" x14ac:dyDescent="0.25">
      <c r="A69" s="6">
        <v>890190</v>
      </c>
      <c r="B69" s="1" t="s">
        <v>44</v>
      </c>
      <c r="C69" s="11" t="s">
        <v>27</v>
      </c>
      <c r="D69" s="8">
        <v>1</v>
      </c>
      <c r="E69" s="24">
        <v>1407.69</v>
      </c>
      <c r="F69" s="9">
        <f t="shared" ref="F69:F71" si="6">ROUND(D69*E69,2)</f>
        <v>1407.69</v>
      </c>
    </row>
    <row r="70" spans="1:9" x14ac:dyDescent="0.25">
      <c r="A70" s="6">
        <v>820000</v>
      </c>
      <c r="B70" s="1" t="s">
        <v>45</v>
      </c>
      <c r="C70" s="11" t="s">
        <v>12</v>
      </c>
      <c r="D70" s="8">
        <v>0.72</v>
      </c>
      <c r="E70" s="24">
        <v>650.70000000000005</v>
      </c>
      <c r="F70" s="9">
        <f t="shared" si="6"/>
        <v>468.5</v>
      </c>
    </row>
    <row r="71" spans="1:9" x14ac:dyDescent="0.25">
      <c r="A71" s="6">
        <v>821110</v>
      </c>
      <c r="B71" s="1" t="s">
        <v>43</v>
      </c>
      <c r="C71" s="11" t="s">
        <v>27</v>
      </c>
      <c r="D71" s="8">
        <v>2</v>
      </c>
      <c r="E71" s="24">
        <v>689.17</v>
      </c>
      <c r="F71" s="9">
        <f t="shared" si="6"/>
        <v>1378.34</v>
      </c>
    </row>
    <row r="72" spans="1:9" x14ac:dyDescent="0.25">
      <c r="A72" s="18"/>
      <c r="B72" s="18"/>
      <c r="C72" s="18"/>
      <c r="D72" s="18"/>
      <c r="E72" s="18"/>
      <c r="F72" s="18"/>
    </row>
    <row r="73" spans="1:9" x14ac:dyDescent="0.25">
      <c r="A73" s="18"/>
      <c r="B73" s="18"/>
      <c r="C73" s="18"/>
      <c r="D73" s="32" t="s">
        <v>1</v>
      </c>
      <c r="E73" s="32"/>
      <c r="F73" s="20">
        <f>SUM(F69:F71)</f>
        <v>3254.5299999999997</v>
      </c>
    </row>
    <row r="74" spans="1:9" x14ac:dyDescent="0.25">
      <c r="A74" s="18"/>
      <c r="B74" s="18"/>
      <c r="C74" s="18"/>
      <c r="D74" s="18"/>
      <c r="E74" s="18"/>
      <c r="F74" s="18"/>
    </row>
    <row r="75" spans="1:9" x14ac:dyDescent="0.25">
      <c r="A75" s="23" t="s">
        <v>28</v>
      </c>
      <c r="B75" s="19" t="s">
        <v>46</v>
      </c>
      <c r="C75" s="21"/>
      <c r="D75" s="18"/>
      <c r="E75" s="18"/>
      <c r="F75" s="18"/>
    </row>
    <row r="76" spans="1:9" x14ac:dyDescent="0.25">
      <c r="A76" s="4" t="s">
        <v>3</v>
      </c>
      <c r="B76" s="4" t="s">
        <v>2</v>
      </c>
      <c r="C76" s="12" t="s">
        <v>4</v>
      </c>
      <c r="D76" s="4" t="s">
        <v>5</v>
      </c>
      <c r="E76" s="4" t="s">
        <v>6</v>
      </c>
      <c r="F76" s="5" t="s">
        <v>7</v>
      </c>
    </row>
    <row r="77" spans="1:9" x14ac:dyDescent="0.25">
      <c r="A77" s="6">
        <v>800000</v>
      </c>
      <c r="B77" s="1" t="s">
        <v>47</v>
      </c>
      <c r="C77" s="11" t="s">
        <v>12</v>
      </c>
      <c r="D77" s="8">
        <v>56</v>
      </c>
      <c r="E77" s="24">
        <v>14.08</v>
      </c>
      <c r="F77" s="9">
        <f t="shared" ref="F77" si="7">ROUND(D77*E77,2)</f>
        <v>788.48</v>
      </c>
      <c r="I77" s="16"/>
    </row>
    <row r="78" spans="1:9" x14ac:dyDescent="0.25">
      <c r="A78" s="18"/>
      <c r="B78" s="18"/>
      <c r="C78" s="18"/>
      <c r="D78" s="18"/>
      <c r="E78" s="18"/>
      <c r="F78" s="18"/>
    </row>
    <row r="79" spans="1:9" x14ac:dyDescent="0.25">
      <c r="A79" s="18"/>
      <c r="B79" s="18"/>
      <c r="C79" s="18"/>
      <c r="D79" s="32" t="s">
        <v>1</v>
      </c>
      <c r="E79" s="32"/>
      <c r="F79" s="20">
        <v>788.48</v>
      </c>
    </row>
    <row r="80" spans="1:9" x14ac:dyDescent="0.25">
      <c r="A80" s="18"/>
      <c r="B80" s="18"/>
      <c r="C80" s="18"/>
      <c r="D80" s="18"/>
      <c r="E80" s="18"/>
      <c r="F80" s="18"/>
    </row>
    <row r="81" spans="1:6" x14ac:dyDescent="0.25">
      <c r="A81" s="23" t="s">
        <v>28</v>
      </c>
      <c r="B81" s="19" t="s">
        <v>48</v>
      </c>
      <c r="C81" s="21"/>
      <c r="D81" s="18"/>
      <c r="E81" s="18"/>
      <c r="F81" s="18"/>
    </row>
    <row r="82" spans="1:6" x14ac:dyDescent="0.25">
      <c r="A82" s="4" t="s">
        <v>3</v>
      </c>
      <c r="B82" s="4" t="s">
        <v>2</v>
      </c>
      <c r="C82" s="12" t="s">
        <v>4</v>
      </c>
      <c r="D82" s="4" t="s">
        <v>5</v>
      </c>
      <c r="E82" s="4" t="s">
        <v>6</v>
      </c>
      <c r="F82" s="5" t="s">
        <v>7</v>
      </c>
    </row>
    <row r="83" spans="1:6" x14ac:dyDescent="0.25">
      <c r="A83" s="6">
        <v>452010</v>
      </c>
      <c r="B83" s="1" t="s">
        <v>49</v>
      </c>
      <c r="C83" s="11" t="s">
        <v>0</v>
      </c>
      <c r="D83" s="8">
        <v>70</v>
      </c>
      <c r="E83" s="24">
        <v>29.94</v>
      </c>
      <c r="F83" s="9">
        <f t="shared" ref="F83" si="8">ROUND(D83*E83,2)</f>
        <v>2095.8000000000002</v>
      </c>
    </row>
    <row r="84" spans="1:6" x14ac:dyDescent="0.25">
      <c r="A84" s="18"/>
      <c r="B84" s="18"/>
      <c r="C84" s="18"/>
      <c r="D84" s="18"/>
      <c r="E84" s="18"/>
      <c r="F84" s="18"/>
    </row>
    <row r="85" spans="1:6" x14ac:dyDescent="0.25">
      <c r="A85" s="18"/>
      <c r="B85" s="18"/>
      <c r="C85" s="18"/>
      <c r="D85" s="32" t="s">
        <v>1</v>
      </c>
      <c r="E85" s="32"/>
      <c r="F85" s="20">
        <f>F83</f>
        <v>2095.8000000000002</v>
      </c>
    </row>
    <row r="86" spans="1:6" x14ac:dyDescent="0.25">
      <c r="A86" s="18"/>
      <c r="B86" s="18"/>
      <c r="C86" s="18"/>
      <c r="D86" s="18"/>
      <c r="E86" s="18"/>
      <c r="F86" s="18"/>
    </row>
    <row r="87" spans="1:6" x14ac:dyDescent="0.25">
      <c r="A87" s="23" t="s">
        <v>28</v>
      </c>
      <c r="B87" s="19" t="s">
        <v>50</v>
      </c>
      <c r="C87" s="21"/>
      <c r="D87" s="18"/>
      <c r="E87" s="18"/>
      <c r="F87" s="18"/>
    </row>
    <row r="88" spans="1:6" x14ac:dyDescent="0.25">
      <c r="A88" s="4" t="s">
        <v>3</v>
      </c>
      <c r="B88" s="4" t="s">
        <v>2</v>
      </c>
      <c r="C88" s="12" t="s">
        <v>4</v>
      </c>
      <c r="D88" s="4" t="s">
        <v>5</v>
      </c>
      <c r="E88" s="4" t="s">
        <v>6</v>
      </c>
      <c r="F88" s="5" t="s">
        <v>7</v>
      </c>
    </row>
    <row r="89" spans="1:6" x14ac:dyDescent="0.25">
      <c r="A89" s="6">
        <v>894280</v>
      </c>
      <c r="B89" s="1" t="s">
        <v>51</v>
      </c>
      <c r="C89" s="11" t="s">
        <v>27</v>
      </c>
      <c r="D89" s="8">
        <v>1</v>
      </c>
      <c r="E89" s="24">
        <v>9130.4699999999993</v>
      </c>
      <c r="F89" s="9">
        <f t="shared" ref="F89" si="9">ROUND(D89*E89,2)</f>
        <v>9130.4699999999993</v>
      </c>
    </row>
    <row r="90" spans="1:6" x14ac:dyDescent="0.25">
      <c r="A90" s="18"/>
      <c r="B90" s="18"/>
      <c r="C90" s="18"/>
      <c r="D90" s="18"/>
      <c r="E90" s="18"/>
      <c r="F90" s="18"/>
    </row>
    <row r="91" spans="1:6" x14ac:dyDescent="0.25">
      <c r="A91" s="18"/>
      <c r="B91" s="18"/>
      <c r="C91" s="18"/>
      <c r="D91" s="32" t="s">
        <v>1</v>
      </c>
      <c r="E91" s="32"/>
      <c r="F91" s="20">
        <f>F89</f>
        <v>9130.4699999999993</v>
      </c>
    </row>
    <row r="92" spans="1:6" x14ac:dyDescent="0.25">
      <c r="A92" s="18"/>
      <c r="B92" s="18"/>
      <c r="C92" s="18"/>
      <c r="D92" s="18"/>
      <c r="E92" s="18"/>
      <c r="F92" s="18"/>
    </row>
    <row r="93" spans="1:6" x14ac:dyDescent="0.25">
      <c r="A93" s="18"/>
      <c r="B93" s="19" t="s">
        <v>52</v>
      </c>
      <c r="C93" s="21"/>
      <c r="D93" s="18"/>
      <c r="E93" s="18"/>
      <c r="F93" s="18"/>
    </row>
    <row r="94" spans="1:6" x14ac:dyDescent="0.25">
      <c r="A94" s="4" t="s">
        <v>3</v>
      </c>
      <c r="B94" s="4" t="s">
        <v>2</v>
      </c>
      <c r="C94" s="12" t="s">
        <v>4</v>
      </c>
      <c r="D94" s="4" t="s">
        <v>5</v>
      </c>
      <c r="E94" s="4" t="s">
        <v>6</v>
      </c>
      <c r="F94" s="5" t="s">
        <v>7</v>
      </c>
    </row>
    <row r="95" spans="1:6" x14ac:dyDescent="0.25">
      <c r="A95" s="6">
        <v>892479</v>
      </c>
      <c r="B95" s="1" t="s">
        <v>53</v>
      </c>
      <c r="C95" s="11" t="s">
        <v>27</v>
      </c>
      <c r="D95" s="8">
        <v>1</v>
      </c>
      <c r="E95" s="24">
        <v>6394.28</v>
      </c>
      <c r="F95" s="9">
        <f t="shared" ref="F95" si="10">ROUND(D95*E95,2)</f>
        <v>6394.28</v>
      </c>
    </row>
    <row r="96" spans="1:6" x14ac:dyDescent="0.25">
      <c r="A96" s="18"/>
      <c r="B96" s="18"/>
      <c r="C96" s="18"/>
      <c r="D96" s="18"/>
      <c r="E96" s="23" t="s">
        <v>28</v>
      </c>
      <c r="F96" s="18"/>
    </row>
    <row r="97" spans="1:6" x14ac:dyDescent="0.25">
      <c r="A97" s="18"/>
      <c r="B97" s="18"/>
      <c r="C97" s="18"/>
      <c r="D97" s="32" t="s">
        <v>1</v>
      </c>
      <c r="E97" s="32"/>
      <c r="F97" s="20">
        <f>F95</f>
        <v>6394.28</v>
      </c>
    </row>
    <row r="98" spans="1:6" x14ac:dyDescent="0.25">
      <c r="A98" s="18"/>
      <c r="B98" s="18"/>
      <c r="C98" s="18"/>
      <c r="D98" s="18"/>
      <c r="E98" s="18"/>
      <c r="F98" s="18"/>
    </row>
    <row r="99" spans="1:6" x14ac:dyDescent="0.25">
      <c r="A99" s="18"/>
      <c r="B99" s="19" t="s">
        <v>54</v>
      </c>
      <c r="C99" s="21"/>
      <c r="D99" s="18"/>
      <c r="E99" s="18"/>
      <c r="F99" s="18"/>
    </row>
    <row r="100" spans="1:6" x14ac:dyDescent="0.25">
      <c r="A100" s="4" t="s">
        <v>3</v>
      </c>
      <c r="B100" s="4" t="s">
        <v>2</v>
      </c>
      <c r="C100" s="12" t="s">
        <v>4</v>
      </c>
      <c r="D100" s="4" t="s">
        <v>5</v>
      </c>
      <c r="E100" s="4" t="s">
        <v>6</v>
      </c>
      <c r="F100" s="5" t="s">
        <v>7</v>
      </c>
    </row>
    <row r="101" spans="1:6" x14ac:dyDescent="0.25">
      <c r="A101" s="6">
        <v>990550</v>
      </c>
      <c r="B101" s="1" t="s">
        <v>55</v>
      </c>
      <c r="C101" s="11" t="s">
        <v>27</v>
      </c>
      <c r="D101" s="8">
        <v>1</v>
      </c>
      <c r="E101" s="25">
        <v>18261.23</v>
      </c>
      <c r="F101" s="9">
        <f t="shared" ref="F101" si="11">ROUND(D101*E101,2)</f>
        <v>18261.23</v>
      </c>
    </row>
    <row r="102" spans="1:6" x14ac:dyDescent="0.25">
      <c r="E102" s="2" t="s">
        <v>28</v>
      </c>
    </row>
    <row r="103" spans="1:6" x14ac:dyDescent="0.25">
      <c r="D103" s="28" t="s">
        <v>1</v>
      </c>
      <c r="E103" s="28"/>
      <c r="F103" s="10">
        <f>F101</f>
        <v>18261.23</v>
      </c>
    </row>
    <row r="105" spans="1:6" x14ac:dyDescent="0.25">
      <c r="D105" s="31" t="s">
        <v>56</v>
      </c>
      <c r="E105" s="31"/>
      <c r="F105" s="17">
        <v>472352.14</v>
      </c>
    </row>
  </sheetData>
  <mergeCells count="15">
    <mergeCell ref="D97:E97"/>
    <mergeCell ref="D103:E103"/>
    <mergeCell ref="A1:F1"/>
    <mergeCell ref="D105:E105"/>
    <mergeCell ref="D15:E15"/>
    <mergeCell ref="D21:E21"/>
    <mergeCell ref="D33:E33"/>
    <mergeCell ref="D40:E40"/>
    <mergeCell ref="D49:E49"/>
    <mergeCell ref="D58:E58"/>
    <mergeCell ref="D65:E65"/>
    <mergeCell ref="D73:E73"/>
    <mergeCell ref="D79:E79"/>
    <mergeCell ref="D85:E85"/>
    <mergeCell ref="D91:E91"/>
  </mergeCells>
  <phoneticPr fontId="3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H. Baitaca</dc:creator>
  <cp:lastModifiedBy>DANILO NEVES</cp:lastModifiedBy>
  <dcterms:created xsi:type="dcterms:W3CDTF">2026-01-06T17:38:06Z</dcterms:created>
  <dcterms:modified xsi:type="dcterms:W3CDTF">2026-01-07T21:08:45Z</dcterms:modified>
</cp:coreProperties>
</file>